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A03D1C82-4237-442F-8281-167F2B41B799}" xr6:coauthVersionLast="36" xr6:coauthVersionMax="36" xr10:uidLastSave="{00000000-0000-0000-0000-000000000000}"/>
  <bookViews>
    <workbookView xWindow="0" yWindow="0" windowWidth="20490" windowHeight="8340" xr2:uid="{0B8EFF68-FDE6-4022-83FE-29A4195AEAE1}"/>
  </bookViews>
  <sheets>
    <sheet name="جدول 04-11 Table " sheetId="1" r:id="rId1"/>
  </sheets>
  <definedNames>
    <definedName name="_xlnm.Print_Area" localSheetId="0">'جدول 04-11 Table '!$A$1:$J$24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s="1"/>
  <c r="D21" i="1"/>
  <c r="E17" i="1" s="1"/>
  <c r="C21" i="1"/>
  <c r="B21" i="1"/>
  <c r="H21" i="1" s="1"/>
  <c r="H20" i="1"/>
  <c r="C20" i="1"/>
  <c r="H19" i="1"/>
  <c r="G19" i="1"/>
  <c r="C19" i="1"/>
  <c r="H18" i="1"/>
  <c r="G18" i="1"/>
  <c r="E18" i="1"/>
  <c r="C18" i="1"/>
  <c r="H17" i="1"/>
  <c r="G17" i="1"/>
  <c r="C17" i="1"/>
  <c r="H16" i="1"/>
  <c r="I16" i="1" s="1"/>
  <c r="G16" i="1"/>
  <c r="C16" i="1"/>
  <c r="H15" i="1"/>
  <c r="G15" i="1"/>
  <c r="C15" i="1"/>
  <c r="H14" i="1"/>
  <c r="G14" i="1"/>
  <c r="H13" i="1"/>
  <c r="I13" i="1" s="1"/>
  <c r="G13" i="1"/>
  <c r="E13" i="1"/>
  <c r="C13" i="1"/>
  <c r="H12" i="1"/>
  <c r="C12" i="1"/>
  <c r="H11" i="1"/>
  <c r="G11" i="1"/>
  <c r="C11" i="1"/>
  <c r="H10" i="1"/>
  <c r="G10" i="1"/>
  <c r="E10" i="1"/>
  <c r="C10" i="1"/>
  <c r="H9" i="1"/>
  <c r="G9" i="1"/>
  <c r="C9" i="1"/>
  <c r="I19" i="1" l="1"/>
  <c r="I20" i="1"/>
  <c r="I14" i="1"/>
  <c r="I17" i="1"/>
  <c r="I9" i="1"/>
  <c r="I15" i="1"/>
  <c r="I21" i="1"/>
  <c r="I11" i="1"/>
  <c r="I12" i="1"/>
  <c r="I10" i="1"/>
  <c r="I18" i="1"/>
  <c r="E14" i="1"/>
  <c r="E11" i="1"/>
  <c r="E19" i="1"/>
  <c r="E16" i="1"/>
  <c r="E15" i="1"/>
  <c r="E21" i="1"/>
  <c r="E12" i="1"/>
  <c r="E20" i="1"/>
  <c r="E9" i="1"/>
  <c r="G12" i="1"/>
  <c r="C14" i="1"/>
</calcChain>
</file>

<file path=xl/sharedStrings.xml><?xml version="1.0" encoding="utf-8"?>
<sst xmlns="http://schemas.openxmlformats.org/spreadsheetml/2006/main" count="49" uniqueCount="44">
  <si>
    <t>حركة المسافرين في مطار دبي الدولي حسب النوع والشهر</t>
  </si>
  <si>
    <t>Passengers' Movement at Dubai International Airport by Type and Month</t>
  </si>
  <si>
    <t>( 2019 )</t>
  </si>
  <si>
    <t xml:space="preserve"> </t>
  </si>
  <si>
    <t>جدول ( 04 - 11 )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</si>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</sst>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11"/>
      <color indexed="8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9" fillId="0" borderId="0" xfId="1" applyFont="1" applyAlignment="1">
      <alignment horizontal="right" vertical="center" indent="1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4" fontId="8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4" fontId="14" fillId="0" borderId="0" xfId="1" applyNumberFormat="1" applyFont="1" applyAlignment="1">
      <alignment horizontal="center" vertical="center"/>
    </xf>
    <xf numFmtId="0" fontId="9" fillId="0" borderId="7" xfId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15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3" fontId="9" fillId="0" borderId="0" xfId="1" applyNumberFormat="1" applyFont="1" applyBorder="1" applyAlignment="1">
      <alignment horizontal="right" vertical="center" indent="2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top" wrapText="1" readingOrder="2"/>
    </xf>
    <xf numFmtId="0" fontId="16" fillId="0" borderId="0" xfId="1" applyFont="1" applyAlignment="1">
      <alignment vertical="top" wrapText="1"/>
    </xf>
    <xf numFmtId="0" fontId="17" fillId="0" borderId="0" xfId="1" applyFont="1" applyAlignment="1">
      <alignment horizontal="left" vertical="top" wrapText="1" readingOrder="1"/>
    </xf>
    <xf numFmtId="0" fontId="18" fillId="0" borderId="0" xfId="1" applyFont="1" applyAlignment="1">
      <alignment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3" xfId="1" xr:uid="{DB15344E-262B-448E-958F-3F4B99535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2</xdr:col>
      <xdr:colOff>314325</xdr:colOff>
      <xdr:row>1</xdr:row>
      <xdr:rowOff>161925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BD02B33D-5864-435F-9813-F0A18A93D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10075" y="57150"/>
          <a:ext cx="2095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152400</xdr:colOff>
      <xdr:row>0</xdr:row>
      <xdr:rowOff>47625</xdr:rowOff>
    </xdr:from>
    <xdr:to>
      <xdr:col>9</xdr:col>
      <xdr:colOff>847725</xdr:colOff>
      <xdr:row>1</xdr:row>
      <xdr:rowOff>152400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0579179C-F739-4F0C-B9C3-A7ECF4E3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09225" y="476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D467-8FDF-415B-8B9D-9E09E4594E3D}">
  <sheetPr>
    <tabColor theme="0"/>
  </sheetPr>
  <dimension ref="A1:AG107"/>
  <sheetViews>
    <sheetView rightToLeft="1" tabSelected="1" view="pageBreakPreview" zoomScaleNormal="75" workbookViewId="0">
      <selection activeCell="C10" sqref="C10"/>
    </sheetView>
  </sheetViews>
  <sheetFormatPr defaultRowHeight="18.75"/>
  <cols>
    <col min="1" max="10" width="13.42578125" style="1" customWidth="1"/>
    <col min="11" max="33" width="9.140625" style="1"/>
    <col min="34" max="256" width="9.140625" style="2"/>
    <col min="257" max="266" width="13.42578125" style="2" customWidth="1"/>
    <col min="267" max="512" width="9.140625" style="2"/>
    <col min="513" max="522" width="13.42578125" style="2" customWidth="1"/>
    <col min="523" max="768" width="9.140625" style="2"/>
    <col min="769" max="778" width="13.42578125" style="2" customWidth="1"/>
    <col min="779" max="1024" width="9.140625" style="2"/>
    <col min="1025" max="1034" width="13.42578125" style="2" customWidth="1"/>
    <col min="1035" max="1280" width="9.140625" style="2"/>
    <col min="1281" max="1290" width="13.42578125" style="2" customWidth="1"/>
    <col min="1291" max="1536" width="9.140625" style="2"/>
    <col min="1537" max="1546" width="13.42578125" style="2" customWidth="1"/>
    <col min="1547" max="1792" width="9.140625" style="2"/>
    <col min="1793" max="1802" width="13.42578125" style="2" customWidth="1"/>
    <col min="1803" max="2048" width="9.140625" style="2"/>
    <col min="2049" max="2058" width="13.42578125" style="2" customWidth="1"/>
    <col min="2059" max="2304" width="9.140625" style="2"/>
    <col min="2305" max="2314" width="13.42578125" style="2" customWidth="1"/>
    <col min="2315" max="2560" width="9.140625" style="2"/>
    <col min="2561" max="2570" width="13.42578125" style="2" customWidth="1"/>
    <col min="2571" max="2816" width="9.140625" style="2"/>
    <col min="2817" max="2826" width="13.42578125" style="2" customWidth="1"/>
    <col min="2827" max="3072" width="9.140625" style="2"/>
    <col min="3073" max="3082" width="13.42578125" style="2" customWidth="1"/>
    <col min="3083" max="3328" width="9.140625" style="2"/>
    <col min="3329" max="3338" width="13.42578125" style="2" customWidth="1"/>
    <col min="3339" max="3584" width="9.140625" style="2"/>
    <col min="3585" max="3594" width="13.42578125" style="2" customWidth="1"/>
    <col min="3595" max="3840" width="9.140625" style="2"/>
    <col min="3841" max="3850" width="13.42578125" style="2" customWidth="1"/>
    <col min="3851" max="4096" width="9.140625" style="2"/>
    <col min="4097" max="4106" width="13.42578125" style="2" customWidth="1"/>
    <col min="4107" max="4352" width="9.140625" style="2"/>
    <col min="4353" max="4362" width="13.42578125" style="2" customWidth="1"/>
    <col min="4363" max="4608" width="9.140625" style="2"/>
    <col min="4609" max="4618" width="13.42578125" style="2" customWidth="1"/>
    <col min="4619" max="4864" width="9.140625" style="2"/>
    <col min="4865" max="4874" width="13.42578125" style="2" customWidth="1"/>
    <col min="4875" max="5120" width="9.140625" style="2"/>
    <col min="5121" max="5130" width="13.42578125" style="2" customWidth="1"/>
    <col min="5131" max="5376" width="9.140625" style="2"/>
    <col min="5377" max="5386" width="13.42578125" style="2" customWidth="1"/>
    <col min="5387" max="5632" width="9.140625" style="2"/>
    <col min="5633" max="5642" width="13.42578125" style="2" customWidth="1"/>
    <col min="5643" max="5888" width="9.140625" style="2"/>
    <col min="5889" max="5898" width="13.42578125" style="2" customWidth="1"/>
    <col min="5899" max="6144" width="9.140625" style="2"/>
    <col min="6145" max="6154" width="13.42578125" style="2" customWidth="1"/>
    <col min="6155" max="6400" width="9.140625" style="2"/>
    <col min="6401" max="6410" width="13.42578125" style="2" customWidth="1"/>
    <col min="6411" max="6656" width="9.140625" style="2"/>
    <col min="6657" max="6666" width="13.42578125" style="2" customWidth="1"/>
    <col min="6667" max="6912" width="9.140625" style="2"/>
    <col min="6913" max="6922" width="13.42578125" style="2" customWidth="1"/>
    <col min="6923" max="7168" width="9.140625" style="2"/>
    <col min="7169" max="7178" width="13.42578125" style="2" customWidth="1"/>
    <col min="7179" max="7424" width="9.140625" style="2"/>
    <col min="7425" max="7434" width="13.42578125" style="2" customWidth="1"/>
    <col min="7435" max="7680" width="9.140625" style="2"/>
    <col min="7681" max="7690" width="13.42578125" style="2" customWidth="1"/>
    <col min="7691" max="7936" width="9.140625" style="2"/>
    <col min="7937" max="7946" width="13.42578125" style="2" customWidth="1"/>
    <col min="7947" max="8192" width="9.140625" style="2"/>
    <col min="8193" max="8202" width="13.42578125" style="2" customWidth="1"/>
    <col min="8203" max="8448" width="9.140625" style="2"/>
    <col min="8449" max="8458" width="13.42578125" style="2" customWidth="1"/>
    <col min="8459" max="8704" width="9.140625" style="2"/>
    <col min="8705" max="8714" width="13.42578125" style="2" customWidth="1"/>
    <col min="8715" max="8960" width="9.140625" style="2"/>
    <col min="8961" max="8970" width="13.42578125" style="2" customWidth="1"/>
    <col min="8971" max="9216" width="9.140625" style="2"/>
    <col min="9217" max="9226" width="13.42578125" style="2" customWidth="1"/>
    <col min="9227" max="9472" width="9.140625" style="2"/>
    <col min="9473" max="9482" width="13.42578125" style="2" customWidth="1"/>
    <col min="9483" max="9728" width="9.140625" style="2"/>
    <col min="9729" max="9738" width="13.42578125" style="2" customWidth="1"/>
    <col min="9739" max="9984" width="9.140625" style="2"/>
    <col min="9985" max="9994" width="13.42578125" style="2" customWidth="1"/>
    <col min="9995" max="10240" width="9.140625" style="2"/>
    <col min="10241" max="10250" width="13.42578125" style="2" customWidth="1"/>
    <col min="10251" max="10496" width="9.140625" style="2"/>
    <col min="10497" max="10506" width="13.42578125" style="2" customWidth="1"/>
    <col min="10507" max="10752" width="9.140625" style="2"/>
    <col min="10753" max="10762" width="13.42578125" style="2" customWidth="1"/>
    <col min="10763" max="11008" width="9.140625" style="2"/>
    <col min="11009" max="11018" width="13.42578125" style="2" customWidth="1"/>
    <col min="11019" max="11264" width="9.140625" style="2"/>
    <col min="11265" max="11274" width="13.42578125" style="2" customWidth="1"/>
    <col min="11275" max="11520" width="9.140625" style="2"/>
    <col min="11521" max="11530" width="13.42578125" style="2" customWidth="1"/>
    <col min="11531" max="11776" width="9.140625" style="2"/>
    <col min="11777" max="11786" width="13.42578125" style="2" customWidth="1"/>
    <col min="11787" max="12032" width="9.140625" style="2"/>
    <col min="12033" max="12042" width="13.42578125" style="2" customWidth="1"/>
    <col min="12043" max="12288" width="9.140625" style="2"/>
    <col min="12289" max="12298" width="13.42578125" style="2" customWidth="1"/>
    <col min="12299" max="12544" width="9.140625" style="2"/>
    <col min="12545" max="12554" width="13.42578125" style="2" customWidth="1"/>
    <col min="12555" max="12800" width="9.140625" style="2"/>
    <col min="12801" max="12810" width="13.42578125" style="2" customWidth="1"/>
    <col min="12811" max="13056" width="9.140625" style="2"/>
    <col min="13057" max="13066" width="13.42578125" style="2" customWidth="1"/>
    <col min="13067" max="13312" width="9.140625" style="2"/>
    <col min="13313" max="13322" width="13.42578125" style="2" customWidth="1"/>
    <col min="13323" max="13568" width="9.140625" style="2"/>
    <col min="13569" max="13578" width="13.42578125" style="2" customWidth="1"/>
    <col min="13579" max="13824" width="9.140625" style="2"/>
    <col min="13825" max="13834" width="13.42578125" style="2" customWidth="1"/>
    <col min="13835" max="14080" width="9.140625" style="2"/>
    <col min="14081" max="14090" width="13.42578125" style="2" customWidth="1"/>
    <col min="14091" max="14336" width="9.140625" style="2"/>
    <col min="14337" max="14346" width="13.42578125" style="2" customWidth="1"/>
    <col min="14347" max="14592" width="9.140625" style="2"/>
    <col min="14593" max="14602" width="13.42578125" style="2" customWidth="1"/>
    <col min="14603" max="14848" width="9.140625" style="2"/>
    <col min="14849" max="14858" width="13.42578125" style="2" customWidth="1"/>
    <col min="14859" max="15104" width="9.140625" style="2"/>
    <col min="15105" max="15114" width="13.42578125" style="2" customWidth="1"/>
    <col min="15115" max="15360" width="9.140625" style="2"/>
    <col min="15361" max="15370" width="13.42578125" style="2" customWidth="1"/>
    <col min="15371" max="15616" width="9.140625" style="2"/>
    <col min="15617" max="15626" width="13.42578125" style="2" customWidth="1"/>
    <col min="15627" max="15872" width="9.140625" style="2"/>
    <col min="15873" max="15882" width="13.42578125" style="2" customWidth="1"/>
    <col min="15883" max="16128" width="9.140625" style="2"/>
    <col min="16129" max="16138" width="13.42578125" style="2" customWidth="1"/>
    <col min="16139" max="16384" width="9.140625" style="2"/>
  </cols>
  <sheetData>
    <row r="1" spans="1:33" ht="48.7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1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1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20" customFormat="1" ht="21" customHeight="1">
      <c r="A7" s="15" t="s">
        <v>5</v>
      </c>
      <c r="B7" s="16" t="s">
        <v>6</v>
      </c>
      <c r="C7" s="17" t="s">
        <v>7</v>
      </c>
      <c r="D7" s="16" t="s">
        <v>8</v>
      </c>
      <c r="E7" s="17" t="s">
        <v>7</v>
      </c>
      <c r="F7" s="16" t="s">
        <v>9</v>
      </c>
      <c r="G7" s="17" t="s">
        <v>7</v>
      </c>
      <c r="H7" s="16" t="s">
        <v>10</v>
      </c>
      <c r="I7" s="17" t="s">
        <v>7</v>
      </c>
      <c r="J7" s="18" t="s">
        <v>11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5" customFormat="1" ht="16.5" customHeight="1">
      <c r="A8" s="21"/>
      <c r="B8" s="22" t="s">
        <v>12</v>
      </c>
      <c r="C8" s="23"/>
      <c r="D8" s="22" t="s">
        <v>13</v>
      </c>
      <c r="E8" s="23"/>
      <c r="F8" s="22" t="s">
        <v>14</v>
      </c>
      <c r="G8" s="23"/>
      <c r="H8" s="22" t="s">
        <v>15</v>
      </c>
      <c r="I8" s="23"/>
      <c r="J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9" customFormat="1" ht="23.25" customHeight="1">
      <c r="A9" s="26" t="s">
        <v>16</v>
      </c>
      <c r="B9" s="27">
        <v>3912639</v>
      </c>
      <c r="C9" s="28">
        <f>B9/B$21*100</f>
        <v>9.0729994207863811</v>
      </c>
      <c r="D9" s="27">
        <v>3941523</v>
      </c>
      <c r="E9" s="28">
        <f>D9/D21*100</f>
        <v>9.1223334225695929</v>
      </c>
      <c r="F9" s="27">
        <v>10654</v>
      </c>
      <c r="G9" s="28">
        <f>F9/F21*100</f>
        <v>16.296998806865115</v>
      </c>
      <c r="H9" s="29">
        <f>SUM(B9,D9,F9)</f>
        <v>7864816</v>
      </c>
      <c r="I9" s="30">
        <f>H9/H21*100</f>
        <v>9.1031377693230375</v>
      </c>
      <c r="J9" s="31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9" customFormat="1" ht="23.25" customHeight="1">
      <c r="A10" s="32" t="s">
        <v>18</v>
      </c>
      <c r="B10" s="33">
        <v>3426592</v>
      </c>
      <c r="C10" s="34">
        <f>B10/B21*100</f>
        <v>7.9459074121766022</v>
      </c>
      <c r="D10" s="33">
        <v>3406366</v>
      </c>
      <c r="E10" s="34">
        <f>D10/D21*100</f>
        <v>7.8837562057368933</v>
      </c>
      <c r="F10" s="33">
        <v>8061</v>
      </c>
      <c r="G10" s="34">
        <f>F10/F21*100</f>
        <v>12.330590142870253</v>
      </c>
      <c r="H10" s="35">
        <f>SUM(B10,D10,F10)</f>
        <v>6841019</v>
      </c>
      <c r="I10" s="36">
        <f>H10/H21*100</f>
        <v>7.9181430868257445</v>
      </c>
      <c r="J10" s="37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9" customFormat="1" ht="23.25" customHeight="1">
      <c r="A11" s="26" t="s">
        <v>20</v>
      </c>
      <c r="B11" s="27">
        <v>3681750</v>
      </c>
      <c r="C11" s="28">
        <f>B11/B21*100</f>
        <v>8.5375920491208763</v>
      </c>
      <c r="D11" s="27">
        <v>3833136</v>
      </c>
      <c r="E11" s="28">
        <f>D11/D21*100</f>
        <v>8.8714805535968502</v>
      </c>
      <c r="F11" s="27">
        <v>10089</v>
      </c>
      <c r="G11" s="28">
        <f>F11/F21*100</f>
        <v>15.432740844984243</v>
      </c>
      <c r="H11" s="29">
        <f t="shared" ref="H11:H20" si="0">SUM(B11,D11,F11)</f>
        <v>7524975</v>
      </c>
      <c r="I11" s="30">
        <f>H11/H21*100</f>
        <v>8.7097885234329215</v>
      </c>
      <c r="J11" s="3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9" customFormat="1" ht="23.25" customHeight="1">
      <c r="A12" s="32" t="s">
        <v>22</v>
      </c>
      <c r="B12" s="33">
        <v>3429568</v>
      </c>
      <c r="C12" s="34">
        <f>B12/B21*100</f>
        <v>7.9528084440060809</v>
      </c>
      <c r="D12" s="33">
        <v>3327167</v>
      </c>
      <c r="E12" s="34">
        <f>D12/D21*100</f>
        <v>7.7004565815220678</v>
      </c>
      <c r="F12" s="33">
        <v>7951</v>
      </c>
      <c r="G12" s="34">
        <f>F12/F21*100</f>
        <v>12.162327530822651</v>
      </c>
      <c r="H12" s="35">
        <f t="shared" si="0"/>
        <v>6764686</v>
      </c>
      <c r="I12" s="36">
        <f>H12/H21*100</f>
        <v>7.8297913929850083</v>
      </c>
      <c r="J12" s="37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23.25" customHeight="1">
      <c r="A13" s="26" t="s">
        <v>24</v>
      </c>
      <c r="B13" s="27">
        <v>2523026</v>
      </c>
      <c r="C13" s="28">
        <f>B13/B21*100</f>
        <v>5.8506326386433756</v>
      </c>
      <c r="D13" s="27">
        <v>2672153</v>
      </c>
      <c r="E13" s="28">
        <f>D13/D21*100</f>
        <v>6.1844801164726437</v>
      </c>
      <c r="F13" s="27">
        <v>3533</v>
      </c>
      <c r="G13" s="28">
        <f>F13/F21*100</f>
        <v>5.4042891669471045</v>
      </c>
      <c r="H13" s="29">
        <f t="shared" si="0"/>
        <v>5198712</v>
      </c>
      <c r="I13" s="30">
        <f>H13/H21*100</f>
        <v>6.0172534944279565</v>
      </c>
      <c r="J13" s="31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23.25" customHeight="1">
      <c r="A14" s="32" t="s">
        <v>26</v>
      </c>
      <c r="B14" s="33">
        <v>3513351</v>
      </c>
      <c r="C14" s="34">
        <f>B14/B21*100</f>
        <v>8.1470924325038041</v>
      </c>
      <c r="D14" s="33">
        <v>3565187</v>
      </c>
      <c r="E14" s="34">
        <f>D14/D21*100</f>
        <v>8.2513344531569697</v>
      </c>
      <c r="F14" s="33">
        <v>5003</v>
      </c>
      <c r="G14" s="34">
        <f>F14/F21*100</f>
        <v>7.6528895279468907</v>
      </c>
      <c r="H14" s="35">
        <f t="shared" si="0"/>
        <v>7083541</v>
      </c>
      <c r="I14" s="36">
        <f>H14/H21*100</f>
        <v>8.1988503758572708</v>
      </c>
      <c r="J14" s="37" t="s">
        <v>27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9" customFormat="1" ht="23.25" customHeight="1">
      <c r="A15" s="26" t="s">
        <v>28</v>
      </c>
      <c r="B15" s="27">
        <v>3817776</v>
      </c>
      <c r="C15" s="28">
        <f>B15/B21*100</f>
        <v>8.8530220745364296</v>
      </c>
      <c r="D15" s="27">
        <v>4185966</v>
      </c>
      <c r="E15" s="28">
        <f>D15/D21*100</f>
        <v>9.6880768036974398</v>
      </c>
      <c r="F15" s="27">
        <v>3488</v>
      </c>
      <c r="G15" s="38">
        <f>F15/F21*100</f>
        <v>5.3354544620185393</v>
      </c>
      <c r="H15" s="29">
        <f t="shared" si="0"/>
        <v>8007230</v>
      </c>
      <c r="I15" s="30">
        <f>H15/H21*100</f>
        <v>9.2679749711444614</v>
      </c>
      <c r="J15" s="31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 ht="23.25" customHeight="1">
      <c r="A16" s="32" t="s">
        <v>30</v>
      </c>
      <c r="B16" s="33">
        <v>4218293</v>
      </c>
      <c r="C16" s="34">
        <f>B16/B21*100</f>
        <v>9.7817789849018144</v>
      </c>
      <c r="D16" s="33">
        <v>3988782</v>
      </c>
      <c r="E16" s="34">
        <f>D16/D21*100</f>
        <v>9.231710522542679</v>
      </c>
      <c r="F16" s="33">
        <v>3991</v>
      </c>
      <c r="G16" s="34">
        <f>F16/F21*100</f>
        <v>6.104873497108942</v>
      </c>
      <c r="H16" s="35">
        <f t="shared" si="0"/>
        <v>8211066</v>
      </c>
      <c r="I16" s="36">
        <f>H16/H21*100</f>
        <v>9.5039051175519216</v>
      </c>
      <c r="J16" s="37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 ht="23.25" customHeight="1">
      <c r="A17" s="26" t="s">
        <v>32</v>
      </c>
      <c r="B17" s="27">
        <v>3629105</v>
      </c>
      <c r="C17" s="28">
        <f>B17/B21*100</f>
        <v>8.4155138163712415</v>
      </c>
      <c r="D17" s="27">
        <v>3367207</v>
      </c>
      <c r="E17" s="28">
        <f>D17/D21*100</f>
        <v>7.7931258949422073</v>
      </c>
      <c r="F17" s="27">
        <v>2886</v>
      </c>
      <c r="G17" s="28">
        <f>F17/F21*100</f>
        <v>4.4145990760852936</v>
      </c>
      <c r="H17" s="29">
        <f t="shared" si="0"/>
        <v>6999198</v>
      </c>
      <c r="I17" s="30">
        <f>H17/H21*100</f>
        <v>8.1012275009066013</v>
      </c>
      <c r="J17" s="31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 ht="23.25" customHeight="1">
      <c r="A18" s="32" t="s">
        <v>34</v>
      </c>
      <c r="B18" s="33">
        <v>3624349</v>
      </c>
      <c r="C18" s="34">
        <f>B18/B21*100</f>
        <v>8.4044851512566581</v>
      </c>
      <c r="D18" s="33">
        <v>3515065</v>
      </c>
      <c r="E18" s="34">
        <f>D18/D21*100</f>
        <v>8.1353311732557643</v>
      </c>
      <c r="F18" s="33">
        <v>2648</v>
      </c>
      <c r="G18" s="34">
        <f>F18/F21*100</f>
        <v>4.0505399700186624</v>
      </c>
      <c r="H18" s="35">
        <f t="shared" si="0"/>
        <v>7142062</v>
      </c>
      <c r="I18" s="36">
        <f>H18/H21*100</f>
        <v>8.2665855555993719</v>
      </c>
      <c r="J18" s="37" t="s">
        <v>35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 ht="23.25" customHeight="1">
      <c r="A19" s="26" t="s">
        <v>36</v>
      </c>
      <c r="B19" s="27">
        <v>3470121</v>
      </c>
      <c r="C19" s="28">
        <f>B19/B21*100</f>
        <v>8.0468465971582503</v>
      </c>
      <c r="D19" s="27">
        <v>3573442</v>
      </c>
      <c r="E19" s="28">
        <f>D19/D21*100</f>
        <v>8.2704399771900174</v>
      </c>
      <c r="F19" s="27">
        <v>3487</v>
      </c>
      <c r="G19" s="28">
        <f>F19/F21*100</f>
        <v>5.3339248019090162</v>
      </c>
      <c r="H19" s="29">
        <f t="shared" si="0"/>
        <v>7047050</v>
      </c>
      <c r="I19" s="30">
        <f>H19/H21*100</f>
        <v>8.1566138377945414</v>
      </c>
      <c r="J19" s="31" t="s">
        <v>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 ht="23.25" customHeight="1">
      <c r="A20" s="32" t="s">
        <v>38</v>
      </c>
      <c r="B20" s="33">
        <v>3877416</v>
      </c>
      <c r="C20" s="34">
        <f>B20/B21*100</f>
        <v>8.9913209785384858</v>
      </c>
      <c r="D20" s="33">
        <v>3831405</v>
      </c>
      <c r="E20" s="34">
        <f>D20/D21*100</f>
        <v>8.8674742953168746</v>
      </c>
      <c r="F20" s="33">
        <v>3583</v>
      </c>
      <c r="G20" s="34">
        <f>F20/F21*100</f>
        <v>5.4807721724232881</v>
      </c>
      <c r="H20" s="35">
        <f t="shared" si="0"/>
        <v>7712404</v>
      </c>
      <c r="I20" s="36">
        <f>H20/H21*100</f>
        <v>8.926728374151164</v>
      </c>
      <c r="J20" s="37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3" customFormat="1" ht="22.5" customHeight="1">
      <c r="A21" s="39" t="s">
        <v>10</v>
      </c>
      <c r="B21" s="40">
        <f>SUM(B9:B20)</f>
        <v>43123986</v>
      </c>
      <c r="C21" s="41">
        <f>SUM(B21/$B$21*100)</f>
        <v>100</v>
      </c>
      <c r="D21" s="40">
        <f>SUM(D9:D20)</f>
        <v>43207399</v>
      </c>
      <c r="E21" s="41">
        <f>SUM(D21/$D$21*100)</f>
        <v>100</v>
      </c>
      <c r="F21" s="40">
        <f>SUM(F9:F20)</f>
        <v>65374</v>
      </c>
      <c r="G21" s="41">
        <v>100</v>
      </c>
      <c r="H21" s="40">
        <f>SUM(B21,D21,F21)</f>
        <v>86396759</v>
      </c>
      <c r="I21" s="41">
        <f>SUM(H21/$H$21*100)</f>
        <v>100</v>
      </c>
      <c r="J21" s="42" t="s">
        <v>15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43" customFormat="1" ht="6" customHeight="1">
      <c r="A22" s="44"/>
      <c r="B22" s="45"/>
      <c r="C22" s="46"/>
      <c r="D22" s="45"/>
      <c r="E22" s="47"/>
      <c r="F22" s="45"/>
      <c r="G22" s="47"/>
      <c r="H22" s="45"/>
      <c r="I22" s="47"/>
      <c r="J22" s="44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51" customFormat="1" ht="36.75" customHeight="1">
      <c r="A23" s="48" t="s">
        <v>40</v>
      </c>
      <c r="B23" s="48"/>
      <c r="C23" s="48"/>
      <c r="D23" s="48"/>
      <c r="E23" s="49"/>
      <c r="F23" s="50" t="s">
        <v>41</v>
      </c>
      <c r="G23" s="50"/>
      <c r="H23" s="50"/>
      <c r="I23" s="50"/>
      <c r="J23" s="50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33" s="56" customFormat="1" ht="15" customHeight="1">
      <c r="A24" s="52" t="s">
        <v>42</v>
      </c>
      <c r="B24" s="53"/>
      <c r="C24" s="53"/>
      <c r="D24" s="53"/>
      <c r="E24" s="53"/>
      <c r="F24" s="54"/>
      <c r="G24" s="54"/>
      <c r="H24" s="54"/>
      <c r="I24" s="54"/>
      <c r="J24" s="55" t="s">
        <v>43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</row>
    <row r="25" spans="1:33" s="9" customFormat="1">
      <c r="A25" s="1"/>
      <c r="B25" s="1"/>
      <c r="C25" s="1"/>
      <c r="D25" s="1"/>
      <c r="E25" s="1"/>
      <c r="F25" s="1"/>
      <c r="G25" s="1"/>
      <c r="H25" s="5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57"/>
      <c r="C26" s="57"/>
      <c r="D26" s="57"/>
      <c r="E26" s="57"/>
      <c r="F26" s="57"/>
      <c r="G26" s="57"/>
      <c r="H26" s="57"/>
      <c r="I26" s="5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57"/>
      <c r="C27" s="57"/>
      <c r="D27" s="57"/>
      <c r="E27" s="57"/>
      <c r="F27" s="57"/>
      <c r="G27" s="57"/>
      <c r="H27" s="57"/>
      <c r="I27" s="5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المسافرين في مطار دبي الدولي حسب النوع والشهر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7D919344-73AB-4AED-8F56-AC9E80AD50B1}"/>
</file>

<file path=customXml/itemProps2.xml><?xml version="1.0" encoding="utf-8"?>
<ds:datastoreItem xmlns:ds="http://schemas.openxmlformats.org/officeDocument/2006/customXml" ds:itemID="{C3EDF7B6-677B-4B73-8D6B-4D0B1FEA11B2}"/>
</file>

<file path=customXml/itemProps3.xml><?xml version="1.0" encoding="utf-8"?>
<ds:datastoreItem xmlns:ds="http://schemas.openxmlformats.org/officeDocument/2006/customXml" ds:itemID="{8A72A423-00C8-4DA4-8B1C-91E86E46516F}"/>
</file>

<file path=customXml/itemProps4.xml><?xml version="1.0" encoding="utf-8"?>
<ds:datastoreItem xmlns:ds="http://schemas.openxmlformats.org/officeDocument/2006/customXml" ds:itemID="{83B2E538-FF8D-4F32-9E3F-26157F5E8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04-11 Table </vt:lpstr>
      <vt:lpstr>'جدول 04-11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International Airport by Type and Month</dc:title>
  <dc:creator>Afaf Kamal Mahmood</dc:creator>
  <cp:lastModifiedBy>Afaf Kamal Mahmood</cp:lastModifiedBy>
  <dcterms:created xsi:type="dcterms:W3CDTF">2020-04-22T14:40:11Z</dcterms:created>
  <dcterms:modified xsi:type="dcterms:W3CDTF">2020-04-22T14:40:30Z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